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11340" yWindow="165" windowWidth="8745" windowHeight="9690"/>
  </bookViews>
  <sheets>
    <sheet name="Cuadro_6" sheetId="2" r:id="rId1"/>
  </sheets>
  <definedNames>
    <definedName name="_xlnm._FilterDatabase" localSheetId="0" hidden="1">Cuadro_6!$A$1:$J$67</definedName>
    <definedName name="_xlnm.Print_Area" localSheetId="0">Cuadro_6!$A$1:$J$70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J57" i="2"/>
  <c r="J20" i="2"/>
  <c r="I20" i="2"/>
  <c r="H20" i="2"/>
  <c r="C14" i="2" l="1"/>
  <c r="D14" i="2"/>
  <c r="E14" i="2"/>
  <c r="F14" i="2"/>
  <c r="G14" i="2"/>
  <c r="H14" i="2"/>
  <c r="I14" i="2"/>
  <c r="J14" i="2"/>
  <c r="B14" i="2"/>
  <c r="B40" i="2"/>
  <c r="H40" i="2"/>
  <c r="I40" i="2"/>
  <c r="J40" i="2"/>
  <c r="G40" i="2"/>
  <c r="F40" i="2"/>
  <c r="E40" i="2"/>
  <c r="D40" i="2"/>
  <c r="C40" i="2"/>
  <c r="D20" i="2" l="1"/>
  <c r="C20" i="2"/>
  <c r="C19" i="2" s="1"/>
  <c r="B20" i="2"/>
  <c r="B48" i="2"/>
  <c r="B19" i="2" l="1"/>
  <c r="C48" i="2"/>
  <c r="D48" i="2"/>
  <c r="E48" i="2"/>
  <c r="F48" i="2"/>
  <c r="G48" i="2"/>
  <c r="H48" i="2"/>
  <c r="I48" i="2"/>
  <c r="J48" i="2"/>
  <c r="E20" i="2" l="1"/>
  <c r="H13" i="2" l="1"/>
  <c r="D13" i="2"/>
  <c r="C13" i="2"/>
  <c r="G20" i="2"/>
  <c r="F20" i="2"/>
  <c r="D57" i="2"/>
  <c r="D47" i="2" s="1"/>
  <c r="C57" i="2"/>
  <c r="C47" i="2" s="1"/>
  <c r="B57" i="2"/>
  <c r="B47" i="2" l="1"/>
  <c r="B12" i="2"/>
  <c r="I13" i="2"/>
  <c r="J13" i="2"/>
  <c r="J19" i="2"/>
  <c r="B13" i="2"/>
  <c r="E57" i="2"/>
  <c r="E47" i="2" s="1"/>
  <c r="F57" i="2"/>
  <c r="F47" i="2" s="1"/>
  <c r="G57" i="2"/>
  <c r="G47" i="2" s="1"/>
  <c r="H57" i="2"/>
  <c r="H47" i="2" s="1"/>
  <c r="I57" i="2"/>
  <c r="I47" i="2" s="1"/>
  <c r="J47" i="2"/>
  <c r="E19" i="2"/>
  <c r="F19" i="2"/>
  <c r="G19" i="2"/>
  <c r="H19" i="2"/>
  <c r="I19" i="2"/>
  <c r="J12" i="2" l="1"/>
  <c r="I12" i="2"/>
  <c r="F13" i="2"/>
  <c r="G13" i="2"/>
  <c r="E13" i="2" l="1"/>
  <c r="E12" i="2"/>
  <c r="H12" i="2"/>
  <c r="D12" i="2" l="1"/>
  <c r="C12" i="2"/>
  <c r="F12" i="2"/>
  <c r="G12" i="2"/>
</calcChain>
</file>

<file path=xl/sharedStrings.xml><?xml version="1.0" encoding="utf-8"?>
<sst xmlns="http://schemas.openxmlformats.org/spreadsheetml/2006/main" count="79" uniqueCount="72">
  <si>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</si>
  <si>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</si>
  <si>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</si>
  <si>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</si>
  <si>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</si>
  <si>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</si>
  <si>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</si>
  <si>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</si>
  <si>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</si>
  <si>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</si>
  <si>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</si>
  <si>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</si>
  <si>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</si>
  <si>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Juan Demóstenes Arosemena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</si>
  <si>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</si>
  <si>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</si>
  <si>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</si>
  <si>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</si>
  <si>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</si>
  <si>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</si>
  <si>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</si>
  <si>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</si>
  <si>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</si>
  <si>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</si>
  <si>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</si>
  <si>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</si>
  <si>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</si>
  <si>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>Tocumen</t>
  </si>
  <si>
    <t xml:space="preserve"> 24 de Diciembre</t>
  </si>
  <si>
    <t>Arnulfo Arias Madrid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</si>
  <si>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</si>
  <si>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</si>
  <si>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</si>
  <si>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</si>
  <si>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</si>
  <si>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</si>
  <si>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</si>
  <si>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</si>
  <si>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</si>
  <si>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</si>
  <si>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>Playa Leona</t>
  </si>
  <si>
    <t>Fuente: Constructoras, inmobiliarias y personas particulares.</t>
  </si>
  <si>
    <t>Guadalupe</t>
  </si>
  <si>
    <t>Nuevo Emperador</t>
  </si>
  <si>
    <t>Vacamonte</t>
  </si>
  <si>
    <t>Parque Lefevre</t>
  </si>
  <si>
    <t>San Francisco</t>
  </si>
  <si>
    <t>Colón</t>
  </si>
  <si>
    <t>Cristóbal</t>
  </si>
  <si>
    <t>Río Abajo</t>
  </si>
  <si>
    <t>Barrio Colón</t>
  </si>
  <si>
    <t xml:space="preserve">Cuadro 6. CONSTRUCCIONES RESIDENCIALES NUEVAS EN PROCESO EN LAS PROVINCIAS DE COLÓN, PANAMÁ Y PANAMÁ OESTE,   </t>
  </si>
  <si>
    <t>Arraiján (cabecera)</t>
  </si>
  <si>
    <t>Veracruz</t>
  </si>
  <si>
    <t>NOTA: Obras que iniciaron el proceso de construcción en el período de referencia. La provincia de Colón, no generó destinos resideciales.</t>
  </si>
  <si>
    <t>Cerro Silvestre</t>
  </si>
  <si>
    <t>(1)  Incluye cuartos de alquiler y adosadas.</t>
  </si>
  <si>
    <t xml:space="preserve">Arosemena </t>
  </si>
  <si>
    <t xml:space="preserve">El Arado </t>
  </si>
  <si>
    <t>Vista Alegre</t>
  </si>
  <si>
    <t xml:space="preserve">Nuevo Providencia </t>
  </si>
  <si>
    <t>Belisario Porras</t>
  </si>
  <si>
    <t xml:space="preserve">Belisario Frias </t>
  </si>
  <si>
    <t>Rufina Alfaro</t>
  </si>
  <si>
    <r>
      <t>Área  construida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</si>
  <si>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</si>
  <si>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Burunga (P)</t>
  </si>
  <si>
    <t xml:space="preserve">José Domingo Espinar </t>
  </si>
  <si>
    <t>Cativá (p)</t>
  </si>
  <si>
    <t xml:space="preserve">San Juan </t>
  </si>
  <si>
    <t>Bella Vista</t>
  </si>
  <si>
    <t>CORREGIMIENTO:  IV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</si>
</sst>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1" fillId="2" borderId="0" xfId="1" applyFill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/>
    </xf>
    <xf numFmtId="165" fontId="1" fillId="2" borderId="3" xfId="2" applyNumberFormat="1" applyFill="1" applyBorder="1" applyAlignment="1">
      <alignment horizontal="left" indent="3"/>
    </xf>
    <xf numFmtId="49" fontId="1" fillId="2" borderId="0" xfId="1" applyNumberFormat="1" applyFill="1"/>
    <xf numFmtId="165" fontId="1" fillId="2" borderId="0" xfId="1" applyNumberFormat="1" applyFill="1"/>
    <xf numFmtId="0" fontId="1" fillId="2" borderId="0" xfId="1" applyFill="1"/>
    <xf numFmtId="0" fontId="1" fillId="2" borderId="0" xfId="1" applyFill="1" applyAlignment="1">
      <alignment vertical="center"/>
    </xf>
    <xf numFmtId="0" fontId="1" fillId="2" borderId="0" xfId="2" applyFill="1"/>
    <xf numFmtId="164" fontId="1" fillId="2" borderId="0" xfId="3" applyNumberFormat="1" applyFont="1" applyFill="1" applyBorder="1" applyAlignment="1">
      <alignment horizontal="left"/>
    </xf>
    <xf numFmtId="165" fontId="1" fillId="2" borderId="0" xfId="1" applyNumberFormat="1" applyFill="1" applyAlignment="1">
      <alignment vertical="center"/>
    </xf>
    <xf numFmtId="0" fontId="3" fillId="0" borderId="0" xfId="0" applyFont="1"/>
    <xf numFmtId="0" fontId="2" fillId="2" borderId="0" xfId="1" applyFont="1" applyFill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1" applyFont="1" applyFill="1"/>
    <xf numFmtId="165" fontId="2" fillId="2" borderId="3" xfId="1" applyNumberFormat="1" applyFont="1" applyFill="1" applyBorder="1" applyAlignment="1">
      <alignment vertical="center"/>
    </xf>
    <xf numFmtId="165" fontId="1" fillId="2" borderId="3" xfId="2" applyNumberFormat="1" applyFill="1" applyBorder="1" applyAlignment="1">
      <alignment horizontal="left" vertical="center"/>
    </xf>
    <xf numFmtId="165" fontId="1" fillId="2" borderId="3" xfId="2" applyNumberFormat="1" applyFill="1" applyBorder="1" applyAlignment="1">
      <alignment horizontal="left" vertical="center" indent="2"/>
    </xf>
    <xf numFmtId="165" fontId="2" fillId="2" borderId="0" xfId="1" applyNumberFormat="1" applyFont="1" applyFill="1" applyAlignment="1">
      <alignment vertical="center"/>
    </xf>
    <xf numFmtId="165" fontId="1" fillId="0" borderId="3" xfId="2" applyNumberFormat="1" applyBorder="1" applyAlignment="1">
      <alignment horizontal="left" indent="3"/>
    </xf>
    <xf numFmtId="0" fontId="5" fillId="3" borderId="15" xfId="1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1" fillId="0" borderId="16" xfId="1" applyBorder="1" applyAlignment="1">
      <alignment vertical="center"/>
    </xf>
    <xf numFmtId="165" fontId="1" fillId="2" borderId="4" xfId="2" applyNumberFormat="1" applyFill="1" applyBorder="1" applyAlignment="1">
      <alignment horizontal="left" indent="3"/>
    </xf>
    <xf numFmtId="49" fontId="1" fillId="2" borderId="2" xfId="1" applyNumberFormat="1" applyFill="1" applyBorder="1"/>
    <xf numFmtId="0" fontId="5" fillId="3" borderId="9" xfId="1" applyFont="1" applyFill="1" applyBorder="1" applyAlignment="1">
      <alignment horizontal="center" vertical="center" wrapText="1"/>
    </xf>
    <xf numFmtId="0" fontId="1" fillId="2" borderId="16" xfId="1" applyFill="1" applyBorder="1"/>
    <xf numFmtId="165" fontId="2" fillId="2" borderId="3" xfId="2" applyNumberFormat="1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165" fontId="1" fillId="2" borderId="1" xfId="1" applyNumberFormat="1" applyFill="1" applyBorder="1" applyAlignment="1">
      <alignment vertical="center"/>
    </xf>
    <xf numFmtId="165" fontId="1" fillId="2" borderId="3" xfId="1" applyNumberFormat="1" applyFill="1" applyBorder="1" applyAlignment="1">
      <alignment vertical="center"/>
    </xf>
    <xf numFmtId="165" fontId="1" fillId="2" borderId="5" xfId="1" applyNumberFormat="1" applyFill="1" applyBorder="1" applyAlignment="1">
      <alignment vertical="center"/>
    </xf>
    <xf numFmtId="165" fontId="1" fillId="2" borderId="6" xfId="1" applyNumberForma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165" fontId="5" fillId="3" borderId="12" xfId="1" applyNumberFormat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 wrapText="1"/>
    </xf>
    <xf numFmtId="165" fontId="5" fillId="3" borderId="14" xfId="1" applyNumberFormat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92"/>
  <sheetViews>
    <sheetView tabSelected="1" zoomScale="80" zoomScaleNormal="80" zoomScaleSheetLayoutView="85" workbookViewId="0">
      <selection activeCell="O14" sqref="O14"/>
    </sheetView>
  </sheetViews>
  <sheetFormatPr baseColWidth="10" defaultColWidth="11.42578125" defaultRowHeight="12.75" x14ac:dyDescent="0.25"/>
  <cols>
    <col min="1" max="1" width="36" style="2" customWidth="1"/>
    <col min="2" max="2" width="16.85546875" style="2" customWidth="1"/>
    <col min="3" max="3" width="17.85546875" style="2" customWidth="1"/>
    <col min="4" max="4" width="15.5703125" style="2" customWidth="1"/>
    <col min="5" max="7" width="15.7109375" style="2" customWidth="1"/>
    <col min="8" max="8" width="15.85546875" style="2" customWidth="1"/>
    <col min="9" max="9" width="16.85546875" style="2" customWidth="1"/>
    <col min="10" max="10" width="15.7109375" style="2" customWidth="1"/>
    <col min="11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14" customFormat="1" x14ac:dyDescent="0.2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62" s="14" customFormat="1" x14ac:dyDescent="0.2">
      <c r="A2" s="39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2" s="14" customFormat="1" x14ac:dyDescent="0.2">
      <c r="A3" s="38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62" s="14" customForma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62" x14ac:dyDescent="0.2">
      <c r="A5" s="41" t="s">
        <v>51</v>
      </c>
      <c r="B5" s="41"/>
      <c r="C5" s="41"/>
      <c r="D5" s="41"/>
      <c r="E5" s="41"/>
      <c r="F5" s="41"/>
      <c r="G5" s="41"/>
      <c r="H5" s="41"/>
      <c r="I5" s="41"/>
      <c r="J5" s="4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62" x14ac:dyDescent="0.2">
      <c r="A6" s="42" t="s">
        <v>38</v>
      </c>
      <c r="B6" s="42"/>
      <c r="C6" s="42"/>
      <c r="D6" s="42"/>
      <c r="E6" s="42"/>
      <c r="F6" s="42"/>
      <c r="G6" s="42"/>
      <c r="H6" s="42"/>
      <c r="I6" s="42"/>
      <c r="J6" s="42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62" s="3" customFormat="1" x14ac:dyDescent="0.2">
      <c r="A7" s="40" t="s">
        <v>71</v>
      </c>
      <c r="B7" s="40"/>
      <c r="C7" s="40"/>
      <c r="D7" s="40"/>
      <c r="E7" s="40"/>
      <c r="F7" s="40"/>
      <c r="G7" s="40"/>
      <c r="H7" s="40"/>
      <c r="I7" s="40"/>
      <c r="J7" s="40"/>
      <c r="K7" s="18"/>
      <c r="L7" s="15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4" t="s">
        <v>0</v>
      </c>
      <c r="B8" s="4"/>
      <c r="C8" s="4"/>
      <c r="D8" s="4"/>
      <c r="E8" s="4"/>
      <c r="F8" s="4"/>
      <c r="G8" s="4"/>
      <c r="H8" s="4"/>
      <c r="I8" s="4"/>
      <c r="J8" s="4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43" t="s">
        <v>1</v>
      </c>
      <c r="B9" s="46" t="s">
        <v>2</v>
      </c>
      <c r="C9" s="47"/>
      <c r="D9" s="47"/>
      <c r="E9" s="47"/>
      <c r="F9" s="47"/>
      <c r="G9" s="47"/>
      <c r="H9" s="47"/>
      <c r="I9" s="47"/>
      <c r="J9" s="47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62" ht="34.5" customHeight="1" x14ac:dyDescent="0.2">
      <c r="A10" s="44"/>
      <c r="B10" s="48" t="s">
        <v>3</v>
      </c>
      <c r="C10" s="49"/>
      <c r="D10" s="50"/>
      <c r="E10" s="51" t="s">
        <v>4</v>
      </c>
      <c r="F10" s="52"/>
      <c r="G10" s="53"/>
      <c r="H10" s="51" t="s">
        <v>39</v>
      </c>
      <c r="I10" s="52"/>
      <c r="J10" s="53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62" ht="69.75" customHeight="1" x14ac:dyDescent="0.2">
      <c r="A11" s="45"/>
      <c r="B11" s="24" t="s">
        <v>5</v>
      </c>
      <c r="C11" s="32" t="s">
        <v>6</v>
      </c>
      <c r="D11" s="29" t="s">
        <v>64</v>
      </c>
      <c r="E11" s="24" t="s">
        <v>5</v>
      </c>
      <c r="F11" s="25" t="s">
        <v>6</v>
      </c>
      <c r="G11" s="29" t="s">
        <v>65</v>
      </c>
      <c r="H11" s="24" t="s">
        <v>5</v>
      </c>
      <c r="I11" s="25" t="s">
        <v>6</v>
      </c>
      <c r="J11" s="33" t="s">
        <v>65</v>
      </c>
      <c r="K11" s="9"/>
      <c r="L11" s="9"/>
      <c r="M11" s="9"/>
      <c r="N11" s="3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62" ht="24" customHeight="1" x14ac:dyDescent="0.2">
      <c r="A12" s="31" t="s">
        <v>9</v>
      </c>
      <c r="B12" s="5">
        <f t="shared" ref="B12:J12" si="0">B14+B48+B57+B20+B40</f>
        <v>1353</v>
      </c>
      <c r="C12" s="19">
        <f t="shared" si="0"/>
        <v>4568</v>
      </c>
      <c r="D12" s="5">
        <f t="shared" si="0"/>
        <v>62382</v>
      </c>
      <c r="E12" s="19">
        <f t="shared" si="0"/>
        <v>4</v>
      </c>
      <c r="F12" s="19">
        <f t="shared" si="0"/>
        <v>40</v>
      </c>
      <c r="G12" s="5">
        <f t="shared" si="0"/>
        <v>538</v>
      </c>
      <c r="H12" s="5">
        <f t="shared" si="0"/>
        <v>57</v>
      </c>
      <c r="I12" s="5">
        <f t="shared" si="0"/>
        <v>3871</v>
      </c>
      <c r="J12" s="22">
        <f t="shared" si="0"/>
        <v>22234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62" ht="23.25" customHeight="1" x14ac:dyDescent="0.2">
      <c r="A13" s="20" t="s">
        <v>47</v>
      </c>
      <c r="B13" s="5">
        <f>B14</f>
        <v>26</v>
      </c>
      <c r="C13" s="19">
        <f t="shared" ref="C13:J13" si="1">C14</f>
        <v>134</v>
      </c>
      <c r="D13" s="5">
        <f t="shared" si="1"/>
        <v>2602</v>
      </c>
      <c r="E13" s="19">
        <f t="shared" si="1"/>
        <v>0</v>
      </c>
      <c r="F13" s="19">
        <f t="shared" si="1"/>
        <v>0</v>
      </c>
      <c r="G13" s="5">
        <f t="shared" si="1"/>
        <v>0</v>
      </c>
      <c r="H13" s="5">
        <f t="shared" si="1"/>
        <v>10</v>
      </c>
      <c r="I13" s="5">
        <f t="shared" si="1"/>
        <v>970</v>
      </c>
      <c r="J13" s="22">
        <f t="shared" si="1"/>
        <v>4807</v>
      </c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62" ht="16.5" customHeight="1" x14ac:dyDescent="0.2">
      <c r="A14" s="21" t="s">
        <v>47</v>
      </c>
      <c r="B14" s="5">
        <f>SUM(B15:B18)</f>
        <v>26</v>
      </c>
      <c r="C14" s="19">
        <f t="shared" ref="C14:J14" si="2">SUM(C15:C18)</f>
        <v>134</v>
      </c>
      <c r="D14" s="5">
        <f t="shared" si="2"/>
        <v>2602</v>
      </c>
      <c r="E14" s="5">
        <f t="shared" si="2"/>
        <v>0</v>
      </c>
      <c r="F14" s="19">
        <f t="shared" si="2"/>
        <v>0</v>
      </c>
      <c r="G14" s="5">
        <f t="shared" si="2"/>
        <v>0</v>
      </c>
      <c r="H14" s="5">
        <f t="shared" si="2"/>
        <v>10</v>
      </c>
      <c r="I14" s="5">
        <f t="shared" si="2"/>
        <v>970</v>
      </c>
      <c r="J14" s="22">
        <f t="shared" si="2"/>
        <v>4807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62" ht="16.5" customHeight="1" x14ac:dyDescent="0.2">
      <c r="A15" s="21" t="s">
        <v>68</v>
      </c>
      <c r="B15" s="34">
        <v>1</v>
      </c>
      <c r="C15" s="35">
        <v>6</v>
      </c>
      <c r="D15" s="34">
        <v>185</v>
      </c>
      <c r="E15" s="34">
        <v>0</v>
      </c>
      <c r="F15" s="35">
        <v>0</v>
      </c>
      <c r="G15" s="34">
        <v>0</v>
      </c>
      <c r="H15" s="34">
        <v>0</v>
      </c>
      <c r="I15" s="34">
        <v>0</v>
      </c>
      <c r="J15" s="13">
        <v>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62" ht="18" customHeight="1" x14ac:dyDescent="0.2">
      <c r="A16" s="6" t="s">
        <v>48</v>
      </c>
      <c r="B16" s="34">
        <v>24</v>
      </c>
      <c r="C16" s="35">
        <v>125</v>
      </c>
      <c r="D16" s="34">
        <v>2336</v>
      </c>
      <c r="E16" s="34">
        <v>0</v>
      </c>
      <c r="F16" s="35">
        <v>0</v>
      </c>
      <c r="G16" s="34">
        <v>0</v>
      </c>
      <c r="H16" s="34">
        <v>9</v>
      </c>
      <c r="I16" s="34">
        <v>968</v>
      </c>
      <c r="J16" s="13">
        <v>4719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8" customHeight="1" x14ac:dyDescent="0.2">
      <c r="A17" s="6" t="s">
        <v>69</v>
      </c>
      <c r="B17" s="34">
        <v>0</v>
      </c>
      <c r="C17" s="35">
        <v>0</v>
      </c>
      <c r="D17" s="34">
        <v>0</v>
      </c>
      <c r="E17" s="34">
        <v>0</v>
      </c>
      <c r="F17" s="35">
        <v>0</v>
      </c>
      <c r="G17" s="34">
        <v>0</v>
      </c>
      <c r="H17" s="34">
        <v>1</v>
      </c>
      <c r="I17" s="34">
        <v>2</v>
      </c>
      <c r="J17" s="13">
        <v>88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ht="18" customHeight="1" x14ac:dyDescent="0.2">
      <c r="A18" s="6" t="s">
        <v>60</v>
      </c>
      <c r="B18" s="34">
        <v>1</v>
      </c>
      <c r="C18" s="35">
        <v>3</v>
      </c>
      <c r="D18" s="34">
        <v>81</v>
      </c>
      <c r="E18" s="34">
        <v>0</v>
      </c>
      <c r="F18" s="35">
        <v>0</v>
      </c>
      <c r="G18" s="34">
        <v>0</v>
      </c>
      <c r="H18" s="34">
        <v>0</v>
      </c>
      <c r="I18" s="34">
        <v>0</v>
      </c>
      <c r="J18" s="13">
        <v>0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" customFormat="1" ht="23.45" customHeight="1" x14ac:dyDescent="0.2">
      <c r="A19" s="20" t="s">
        <v>30</v>
      </c>
      <c r="B19" s="5">
        <f>B20+B40</f>
        <v>632</v>
      </c>
      <c r="C19" s="5">
        <f>C20+C40</f>
        <v>2038</v>
      </c>
      <c r="D19" s="5">
        <f>D20+D40</f>
        <v>24828</v>
      </c>
      <c r="E19" s="19">
        <f t="shared" ref="E19:J19" si="3">E20+E40</f>
        <v>2</v>
      </c>
      <c r="F19" s="5">
        <f t="shared" si="3"/>
        <v>24</v>
      </c>
      <c r="G19" s="5">
        <f t="shared" si="3"/>
        <v>274</v>
      </c>
      <c r="H19" s="19">
        <f t="shared" si="3"/>
        <v>35</v>
      </c>
      <c r="I19" s="5">
        <f t="shared" si="3"/>
        <v>2730</v>
      </c>
      <c r="J19" s="22">
        <f t="shared" si="3"/>
        <v>15835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" customFormat="1" ht="18" customHeight="1" x14ac:dyDescent="0.2">
      <c r="A20" s="21" t="s">
        <v>30</v>
      </c>
      <c r="B20" s="5">
        <f t="shared" ref="B20:G20" si="4">SUM(B21:B39)</f>
        <v>601</v>
      </c>
      <c r="C20" s="5">
        <f t="shared" si="4"/>
        <v>1907</v>
      </c>
      <c r="D20" s="5">
        <f t="shared" si="4"/>
        <v>22710</v>
      </c>
      <c r="E20" s="19">
        <f t="shared" si="4"/>
        <v>2</v>
      </c>
      <c r="F20" s="5">
        <f t="shared" si="4"/>
        <v>24</v>
      </c>
      <c r="G20" s="5">
        <f t="shared" si="4"/>
        <v>274</v>
      </c>
      <c r="H20" s="5">
        <f>SUM(H21:H39)</f>
        <v>27</v>
      </c>
      <c r="I20" s="5">
        <f>SUM(I21:I39)</f>
        <v>2412</v>
      </c>
      <c r="J20" s="22">
        <f>SUM(J21:J39)</f>
        <v>12809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9" customFormat="1" ht="13.5" customHeight="1" x14ac:dyDescent="0.2">
      <c r="A21" s="6" t="s">
        <v>10</v>
      </c>
      <c r="B21" s="34">
        <v>10</v>
      </c>
      <c r="C21" s="34">
        <v>14</v>
      </c>
      <c r="D21" s="34">
        <v>110</v>
      </c>
      <c r="E21" s="35">
        <v>0</v>
      </c>
      <c r="F21" s="34">
        <v>0</v>
      </c>
      <c r="G21" s="34">
        <v>0</v>
      </c>
      <c r="H21" s="34">
        <v>0</v>
      </c>
      <c r="I21" s="34">
        <v>0</v>
      </c>
      <c r="J21" s="13">
        <v>0</v>
      </c>
    </row>
    <row r="22" spans="1:37" s="9" customFormat="1" ht="18" customHeight="1" x14ac:dyDescent="0.2">
      <c r="A22" s="6" t="s">
        <v>33</v>
      </c>
      <c r="B22" s="34">
        <v>6</v>
      </c>
      <c r="C22" s="34">
        <v>29</v>
      </c>
      <c r="D22" s="34">
        <v>702</v>
      </c>
      <c r="E22" s="35">
        <v>0</v>
      </c>
      <c r="F22" s="34">
        <v>0</v>
      </c>
      <c r="G22" s="34">
        <v>0</v>
      </c>
      <c r="H22" s="34">
        <v>0</v>
      </c>
      <c r="I22" s="34">
        <v>0</v>
      </c>
      <c r="J22" s="13">
        <v>0</v>
      </c>
    </row>
    <row r="23" spans="1:37" s="9" customFormat="1" ht="18" customHeight="1" x14ac:dyDescent="0.2">
      <c r="A23" s="6" t="s">
        <v>70</v>
      </c>
      <c r="B23" s="34">
        <v>0</v>
      </c>
      <c r="C23" s="34">
        <v>0</v>
      </c>
      <c r="D23" s="34">
        <v>0</v>
      </c>
      <c r="E23" s="35">
        <v>0</v>
      </c>
      <c r="F23" s="34">
        <v>0</v>
      </c>
      <c r="G23" s="34">
        <v>0</v>
      </c>
      <c r="H23" s="34">
        <v>1</v>
      </c>
      <c r="I23" s="34">
        <v>226</v>
      </c>
      <c r="J23" s="13">
        <v>1873</v>
      </c>
    </row>
    <row r="24" spans="1:37" s="9" customFormat="1" ht="18" customHeight="1" x14ac:dyDescent="0.2">
      <c r="A24" s="6" t="s">
        <v>16</v>
      </c>
      <c r="B24" s="34">
        <v>48</v>
      </c>
      <c r="C24" s="34">
        <v>128</v>
      </c>
      <c r="D24" s="34">
        <v>1267</v>
      </c>
      <c r="E24" s="35">
        <v>0</v>
      </c>
      <c r="F24" s="34">
        <v>0</v>
      </c>
      <c r="G24" s="34">
        <v>0</v>
      </c>
      <c r="H24" s="34">
        <v>0</v>
      </c>
      <c r="I24" s="34">
        <v>0</v>
      </c>
      <c r="J24" s="13">
        <v>0</v>
      </c>
    </row>
    <row r="25" spans="1:37" s="9" customFormat="1" ht="18" customHeight="1" x14ac:dyDescent="0.2">
      <c r="A25" s="6" t="s">
        <v>17</v>
      </c>
      <c r="B25" s="34">
        <v>28</v>
      </c>
      <c r="C25" s="34">
        <v>65</v>
      </c>
      <c r="D25" s="34">
        <v>705</v>
      </c>
      <c r="E25" s="35">
        <v>0</v>
      </c>
      <c r="F25" s="34">
        <v>0</v>
      </c>
      <c r="G25" s="34">
        <v>0</v>
      </c>
      <c r="H25" s="34">
        <v>0</v>
      </c>
      <c r="I25" s="34">
        <v>0</v>
      </c>
      <c r="J25" s="13">
        <v>0</v>
      </c>
    </row>
    <row r="26" spans="1:37" s="9" customFormat="1" ht="18" customHeight="1" x14ac:dyDescent="0.2">
      <c r="A26" s="6" t="s">
        <v>18</v>
      </c>
      <c r="B26" s="34">
        <v>1</v>
      </c>
      <c r="C26" s="34">
        <v>3</v>
      </c>
      <c r="D26" s="34">
        <v>39</v>
      </c>
      <c r="E26" s="35">
        <v>0</v>
      </c>
      <c r="F26" s="34">
        <v>0</v>
      </c>
      <c r="G26" s="34">
        <v>0</v>
      </c>
      <c r="H26" s="34">
        <v>0</v>
      </c>
      <c r="I26" s="34">
        <v>0</v>
      </c>
      <c r="J26" s="13">
        <v>0</v>
      </c>
    </row>
    <row r="27" spans="1:37" s="9" customFormat="1" ht="18" customHeight="1" x14ac:dyDescent="0.2">
      <c r="A27" s="6" t="s">
        <v>19</v>
      </c>
      <c r="B27" s="34">
        <v>40</v>
      </c>
      <c r="C27" s="34">
        <v>151</v>
      </c>
      <c r="D27" s="34">
        <v>2628</v>
      </c>
      <c r="E27" s="35">
        <v>1</v>
      </c>
      <c r="F27" s="34">
        <v>12</v>
      </c>
      <c r="G27" s="34">
        <v>64</v>
      </c>
      <c r="H27" s="34">
        <v>4</v>
      </c>
      <c r="I27" s="34">
        <v>73</v>
      </c>
      <c r="J27" s="13">
        <v>829</v>
      </c>
    </row>
    <row r="28" spans="1:37" s="9" customFormat="1" ht="18" customHeight="1" x14ac:dyDescent="0.2">
      <c r="A28" s="23" t="s">
        <v>20</v>
      </c>
      <c r="B28" s="34">
        <v>1</v>
      </c>
      <c r="C28" s="34">
        <v>5</v>
      </c>
      <c r="D28" s="34">
        <v>156</v>
      </c>
      <c r="E28" s="35">
        <v>1</v>
      </c>
      <c r="F28" s="34">
        <v>12</v>
      </c>
      <c r="G28" s="34">
        <v>210</v>
      </c>
      <c r="H28" s="34">
        <v>2</v>
      </c>
      <c r="I28" s="34">
        <v>1559</v>
      </c>
      <c r="J28" s="13">
        <v>4872</v>
      </c>
    </row>
    <row r="29" spans="1:37" s="9" customFormat="1" ht="18" customHeight="1" x14ac:dyDescent="0.2">
      <c r="A29" s="6" t="s">
        <v>21</v>
      </c>
      <c r="B29" s="34">
        <v>30</v>
      </c>
      <c r="C29" s="34">
        <v>89</v>
      </c>
      <c r="D29" s="34">
        <v>757</v>
      </c>
      <c r="E29" s="35">
        <v>0</v>
      </c>
      <c r="F29" s="34">
        <v>0</v>
      </c>
      <c r="G29" s="34">
        <v>0</v>
      </c>
      <c r="H29" s="34">
        <v>0</v>
      </c>
      <c r="I29" s="34">
        <v>0</v>
      </c>
      <c r="J29" s="13">
        <v>0</v>
      </c>
    </row>
    <row r="30" spans="1:37" s="9" customFormat="1" ht="18" customHeight="1" x14ac:dyDescent="0.2">
      <c r="A30" s="6" t="s">
        <v>22</v>
      </c>
      <c r="B30" s="34">
        <v>79</v>
      </c>
      <c r="C30" s="34">
        <v>203</v>
      </c>
      <c r="D30" s="34">
        <v>1346</v>
      </c>
      <c r="E30" s="35">
        <v>0</v>
      </c>
      <c r="F30" s="34">
        <v>0</v>
      </c>
      <c r="G30" s="34">
        <v>0</v>
      </c>
      <c r="H30" s="34">
        <v>2</v>
      </c>
      <c r="I30" s="34">
        <v>15</v>
      </c>
      <c r="J30" s="13">
        <v>249</v>
      </c>
    </row>
    <row r="31" spans="1:37" s="9" customFormat="1" ht="18" customHeight="1" x14ac:dyDescent="0.2">
      <c r="A31" s="6" t="s">
        <v>23</v>
      </c>
      <c r="B31" s="34">
        <v>8</v>
      </c>
      <c r="C31" s="34">
        <v>25</v>
      </c>
      <c r="D31" s="34">
        <v>266</v>
      </c>
      <c r="E31" s="35">
        <v>0</v>
      </c>
      <c r="F31" s="34">
        <v>0</v>
      </c>
      <c r="G31" s="34">
        <v>0</v>
      </c>
      <c r="H31" s="34">
        <v>0</v>
      </c>
      <c r="I31" s="34">
        <v>0</v>
      </c>
      <c r="J31" s="13">
        <v>0</v>
      </c>
    </row>
    <row r="32" spans="1:37" s="9" customFormat="1" ht="18" customHeight="1" x14ac:dyDescent="0.2">
      <c r="A32" s="6" t="s">
        <v>24</v>
      </c>
      <c r="B32" s="34">
        <v>145</v>
      </c>
      <c r="C32" s="34">
        <v>506</v>
      </c>
      <c r="D32" s="34">
        <v>6388</v>
      </c>
      <c r="E32" s="35">
        <v>0</v>
      </c>
      <c r="F32" s="34">
        <v>0</v>
      </c>
      <c r="G32" s="34">
        <v>0</v>
      </c>
      <c r="H32" s="34">
        <v>1</v>
      </c>
      <c r="I32" s="34">
        <v>4</v>
      </c>
      <c r="J32" s="13">
        <v>127</v>
      </c>
    </row>
    <row r="33" spans="1:22" s="9" customFormat="1" ht="18" customHeight="1" x14ac:dyDescent="0.2">
      <c r="A33" s="23" t="s">
        <v>45</v>
      </c>
      <c r="B33" s="34">
        <v>2</v>
      </c>
      <c r="C33" s="34">
        <v>7</v>
      </c>
      <c r="D33" s="34">
        <v>55</v>
      </c>
      <c r="E33" s="35">
        <v>0</v>
      </c>
      <c r="F33" s="34">
        <v>0</v>
      </c>
      <c r="G33" s="34">
        <v>0</v>
      </c>
      <c r="H33" s="34">
        <v>3</v>
      </c>
      <c r="I33" s="34">
        <v>36</v>
      </c>
      <c r="J33" s="13">
        <v>480</v>
      </c>
    </row>
    <row r="34" spans="1:22" s="9" customFormat="1" ht="18" customHeight="1" x14ac:dyDescent="0.2">
      <c r="A34" s="6" t="s">
        <v>25</v>
      </c>
      <c r="B34" s="34">
        <v>111</v>
      </c>
      <c r="C34" s="34">
        <v>407</v>
      </c>
      <c r="D34" s="34">
        <v>4210</v>
      </c>
      <c r="E34" s="35">
        <v>0</v>
      </c>
      <c r="F34" s="34">
        <v>0</v>
      </c>
      <c r="G34" s="34">
        <v>0</v>
      </c>
      <c r="H34" s="34">
        <v>4</v>
      </c>
      <c r="I34" s="34">
        <v>75</v>
      </c>
      <c r="J34" s="13">
        <v>791</v>
      </c>
    </row>
    <row r="35" spans="1:22" s="9" customFormat="1" ht="18" customHeight="1" x14ac:dyDescent="0.2">
      <c r="A35" s="6" t="s">
        <v>49</v>
      </c>
      <c r="B35" s="34">
        <v>0</v>
      </c>
      <c r="C35" s="34">
        <v>0</v>
      </c>
      <c r="D35" s="34">
        <v>0</v>
      </c>
      <c r="E35" s="35">
        <v>0</v>
      </c>
      <c r="F35" s="34">
        <v>0</v>
      </c>
      <c r="G35" s="34">
        <v>0</v>
      </c>
      <c r="H35" s="34">
        <v>1</v>
      </c>
      <c r="I35" s="34">
        <v>172</v>
      </c>
      <c r="J35" s="13">
        <v>749</v>
      </c>
    </row>
    <row r="36" spans="1:22" s="9" customFormat="1" ht="18" customHeight="1" x14ac:dyDescent="0.2">
      <c r="A36" s="6" t="s">
        <v>46</v>
      </c>
      <c r="B36" s="34">
        <v>1</v>
      </c>
      <c r="C36" s="34">
        <v>5</v>
      </c>
      <c r="D36" s="34">
        <v>74</v>
      </c>
      <c r="E36" s="35">
        <v>0</v>
      </c>
      <c r="F36" s="34">
        <v>0</v>
      </c>
      <c r="G36" s="34">
        <v>0</v>
      </c>
      <c r="H36" s="34">
        <v>3</v>
      </c>
      <c r="I36" s="34">
        <v>226</v>
      </c>
      <c r="J36" s="13">
        <v>2267</v>
      </c>
    </row>
    <row r="37" spans="1:22" s="9" customFormat="1" ht="18" customHeight="1" x14ac:dyDescent="0.2">
      <c r="A37" s="6" t="s">
        <v>26</v>
      </c>
      <c r="B37" s="34">
        <v>14</v>
      </c>
      <c r="C37" s="34">
        <v>33</v>
      </c>
      <c r="D37" s="34">
        <v>577</v>
      </c>
      <c r="E37" s="35">
        <v>0</v>
      </c>
      <c r="F37" s="34">
        <v>0</v>
      </c>
      <c r="G37" s="34">
        <v>0</v>
      </c>
      <c r="H37" s="34">
        <v>0</v>
      </c>
      <c r="I37" s="34">
        <v>0</v>
      </c>
      <c r="J37" s="13">
        <v>0</v>
      </c>
    </row>
    <row r="38" spans="1:22" s="9" customFormat="1" ht="18" customHeight="1" x14ac:dyDescent="0.2">
      <c r="A38" s="6" t="s">
        <v>27</v>
      </c>
      <c r="B38" s="34">
        <v>16</v>
      </c>
      <c r="C38" s="34">
        <v>40</v>
      </c>
      <c r="D38" s="34">
        <v>670</v>
      </c>
      <c r="E38" s="35">
        <v>0</v>
      </c>
      <c r="F38" s="34">
        <v>0</v>
      </c>
      <c r="G38" s="34">
        <v>0</v>
      </c>
      <c r="H38" s="34">
        <v>3</v>
      </c>
      <c r="I38" s="34">
        <v>6</v>
      </c>
      <c r="J38" s="13">
        <v>131</v>
      </c>
    </row>
    <row r="39" spans="1:22" s="9" customFormat="1" ht="18" customHeight="1" x14ac:dyDescent="0.2">
      <c r="A39" s="6" t="s">
        <v>28</v>
      </c>
      <c r="B39" s="34">
        <v>61</v>
      </c>
      <c r="C39" s="34">
        <v>197</v>
      </c>
      <c r="D39" s="34">
        <v>2760</v>
      </c>
      <c r="E39" s="35">
        <v>0</v>
      </c>
      <c r="F39" s="34">
        <v>0</v>
      </c>
      <c r="G39" s="34">
        <v>0</v>
      </c>
      <c r="H39" s="34">
        <v>3</v>
      </c>
      <c r="I39" s="34">
        <v>20</v>
      </c>
      <c r="J39" s="13">
        <v>441</v>
      </c>
    </row>
    <row r="40" spans="1:22" s="1" customFormat="1" ht="19.5" customHeight="1" x14ac:dyDescent="0.2">
      <c r="A40" s="20" t="s">
        <v>32</v>
      </c>
      <c r="B40" s="5">
        <f t="shared" ref="B40:J40" si="5">B41+B42+B43+B44+B45+B46</f>
        <v>31</v>
      </c>
      <c r="C40" s="5">
        <f t="shared" si="5"/>
        <v>131</v>
      </c>
      <c r="D40" s="19">
        <f t="shared" si="5"/>
        <v>2118</v>
      </c>
      <c r="E40" s="5">
        <f t="shared" si="5"/>
        <v>0</v>
      </c>
      <c r="F40" s="5">
        <f t="shared" si="5"/>
        <v>0</v>
      </c>
      <c r="G40" s="5">
        <f t="shared" si="5"/>
        <v>0</v>
      </c>
      <c r="H40" s="5">
        <f t="shared" si="5"/>
        <v>8</v>
      </c>
      <c r="I40" s="5">
        <f t="shared" si="5"/>
        <v>318</v>
      </c>
      <c r="J40" s="22">
        <f t="shared" si="5"/>
        <v>3026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s="1" customFormat="1" ht="15" customHeight="1" x14ac:dyDescent="0.2">
      <c r="A41" s="6" t="s">
        <v>29</v>
      </c>
      <c r="B41" s="34">
        <v>8</v>
      </c>
      <c r="C41" s="34">
        <v>42</v>
      </c>
      <c r="D41" s="35">
        <v>795</v>
      </c>
      <c r="E41" s="34">
        <v>0</v>
      </c>
      <c r="F41" s="34">
        <v>0</v>
      </c>
      <c r="G41" s="34">
        <v>0</v>
      </c>
      <c r="H41" s="34">
        <v>4</v>
      </c>
      <c r="I41" s="34">
        <v>108</v>
      </c>
      <c r="J41" s="13">
        <v>895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s="1" customFormat="1" ht="15" customHeight="1" x14ac:dyDescent="0.2">
      <c r="A42" s="6" t="s">
        <v>67</v>
      </c>
      <c r="B42" s="34">
        <v>1</v>
      </c>
      <c r="C42" s="34">
        <v>4</v>
      </c>
      <c r="D42" s="35">
        <v>98</v>
      </c>
      <c r="E42" s="34">
        <v>0</v>
      </c>
      <c r="F42" s="34">
        <v>0</v>
      </c>
      <c r="G42" s="34">
        <v>0</v>
      </c>
      <c r="H42" s="34">
        <v>1</v>
      </c>
      <c r="I42" s="34">
        <v>6</v>
      </c>
      <c r="J42" s="13">
        <v>72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s="1" customFormat="1" ht="18" customHeight="1" x14ac:dyDescent="0.2">
      <c r="A43" s="6" t="s">
        <v>61</v>
      </c>
      <c r="B43" s="34">
        <v>1</v>
      </c>
      <c r="C43" s="34">
        <v>3</v>
      </c>
      <c r="D43" s="35">
        <v>22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13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s="1" customFormat="1" ht="18" customHeight="1" x14ac:dyDescent="0.2">
      <c r="A44" s="6" t="s">
        <v>62</v>
      </c>
      <c r="B44" s="34">
        <v>3</v>
      </c>
      <c r="C44" s="34">
        <v>8</v>
      </c>
      <c r="D44" s="35">
        <v>91</v>
      </c>
      <c r="E44" s="34">
        <v>0</v>
      </c>
      <c r="F44" s="34">
        <v>0</v>
      </c>
      <c r="G44" s="34">
        <v>0</v>
      </c>
      <c r="H44" s="34">
        <v>1</v>
      </c>
      <c r="I44" s="34">
        <v>9</v>
      </c>
      <c r="J44" s="13">
        <v>25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s="1" customFormat="1" ht="18" customHeight="1" x14ac:dyDescent="0.2">
      <c r="A45" s="6" t="s">
        <v>34</v>
      </c>
      <c r="B45" s="34">
        <v>13</v>
      </c>
      <c r="C45" s="34">
        <v>36</v>
      </c>
      <c r="D45" s="35">
        <v>634</v>
      </c>
      <c r="E45" s="34">
        <v>0</v>
      </c>
      <c r="F45" s="34">
        <v>0</v>
      </c>
      <c r="G45" s="34">
        <v>0</v>
      </c>
      <c r="H45" s="34">
        <v>1</v>
      </c>
      <c r="I45" s="34">
        <v>6</v>
      </c>
      <c r="J45" s="13">
        <v>100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s="1" customFormat="1" ht="18" customHeight="1" x14ac:dyDescent="0.2">
      <c r="A46" s="6" t="s">
        <v>63</v>
      </c>
      <c r="B46" s="34">
        <v>5</v>
      </c>
      <c r="C46" s="34">
        <v>38</v>
      </c>
      <c r="D46" s="35">
        <v>478</v>
      </c>
      <c r="E46" s="34">
        <v>0</v>
      </c>
      <c r="F46" s="34">
        <v>0</v>
      </c>
      <c r="G46" s="34">
        <v>0</v>
      </c>
      <c r="H46" s="34">
        <v>1</v>
      </c>
      <c r="I46" s="34">
        <v>189</v>
      </c>
      <c r="J46" s="13">
        <v>1934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s="1" customFormat="1" ht="21" customHeight="1" x14ac:dyDescent="0.2">
      <c r="A47" s="20" t="s">
        <v>11</v>
      </c>
      <c r="B47" s="5">
        <f t="shared" ref="B47:J47" si="6">B48+B57</f>
        <v>695</v>
      </c>
      <c r="C47" s="5">
        <f t="shared" si="6"/>
        <v>2396</v>
      </c>
      <c r="D47" s="5">
        <f>D48+D57</f>
        <v>34952</v>
      </c>
      <c r="E47" s="5">
        <f t="shared" si="6"/>
        <v>2</v>
      </c>
      <c r="F47" s="5">
        <f t="shared" si="6"/>
        <v>16</v>
      </c>
      <c r="G47" s="5">
        <f t="shared" si="6"/>
        <v>264</v>
      </c>
      <c r="H47" s="5">
        <f t="shared" si="6"/>
        <v>12</v>
      </c>
      <c r="I47" s="5">
        <f t="shared" si="6"/>
        <v>171</v>
      </c>
      <c r="J47" s="22">
        <f t="shared" si="6"/>
        <v>1592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s="1" customFormat="1" ht="16.5" customHeight="1" x14ac:dyDescent="0.2">
      <c r="A48" s="21" t="s">
        <v>12</v>
      </c>
      <c r="B48" s="5">
        <f>SUM(B49:B56)</f>
        <v>207</v>
      </c>
      <c r="C48" s="5">
        <f t="shared" ref="C48:J48" si="7">SUM(C49:C56)</f>
        <v>797</v>
      </c>
      <c r="D48" s="5">
        <f t="shared" si="7"/>
        <v>17689</v>
      </c>
      <c r="E48" s="19">
        <f t="shared" si="7"/>
        <v>2</v>
      </c>
      <c r="F48" s="5">
        <f t="shared" si="7"/>
        <v>16</v>
      </c>
      <c r="G48" s="19">
        <f t="shared" si="7"/>
        <v>264</v>
      </c>
      <c r="H48" s="5">
        <f t="shared" si="7"/>
        <v>10</v>
      </c>
      <c r="I48" s="5">
        <f t="shared" si="7"/>
        <v>139</v>
      </c>
      <c r="J48" s="22">
        <f t="shared" si="7"/>
        <v>1006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s="1" customFormat="1" ht="17.25" customHeight="1" x14ac:dyDescent="0.2">
      <c r="A49" s="6" t="s">
        <v>52</v>
      </c>
      <c r="B49" s="34">
        <v>1</v>
      </c>
      <c r="C49" s="34">
        <v>3</v>
      </c>
      <c r="D49" s="34">
        <v>154</v>
      </c>
      <c r="E49" s="35">
        <v>0</v>
      </c>
      <c r="F49" s="34">
        <v>0</v>
      </c>
      <c r="G49" s="35">
        <v>0</v>
      </c>
      <c r="H49" s="34">
        <v>0</v>
      </c>
      <c r="I49" s="34">
        <v>0</v>
      </c>
      <c r="J49" s="13">
        <v>0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s="1" customFormat="1" ht="18.95" customHeight="1" x14ac:dyDescent="0.2">
      <c r="A50" s="6" t="s">
        <v>13</v>
      </c>
      <c r="B50" s="34">
        <v>127</v>
      </c>
      <c r="C50" s="34">
        <v>473</v>
      </c>
      <c r="D50" s="34">
        <v>11511</v>
      </c>
      <c r="E50" s="35">
        <v>1</v>
      </c>
      <c r="F50" s="34">
        <v>6</v>
      </c>
      <c r="G50" s="35">
        <v>146</v>
      </c>
      <c r="H50" s="34">
        <v>7</v>
      </c>
      <c r="I50" s="34">
        <v>85</v>
      </c>
      <c r="J50" s="13">
        <v>820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s="1" customFormat="1" ht="18.95" customHeight="1" x14ac:dyDescent="0.2">
      <c r="A51" s="6" t="s">
        <v>43</v>
      </c>
      <c r="B51" s="34">
        <v>1</v>
      </c>
      <c r="C51" s="34">
        <v>5</v>
      </c>
      <c r="D51" s="34">
        <v>45</v>
      </c>
      <c r="E51" s="35">
        <v>0</v>
      </c>
      <c r="F51" s="34">
        <v>0</v>
      </c>
      <c r="G51" s="35">
        <v>0</v>
      </c>
      <c r="H51" s="34">
        <v>1</v>
      </c>
      <c r="I51" s="34">
        <v>12</v>
      </c>
      <c r="J51" s="13">
        <v>72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s="1" customFormat="1" ht="18.95" customHeight="1" x14ac:dyDescent="0.2">
      <c r="A52" s="6" t="s">
        <v>53</v>
      </c>
      <c r="B52" s="34">
        <v>2</v>
      </c>
      <c r="C52" s="34">
        <v>13</v>
      </c>
      <c r="D52" s="34">
        <v>294</v>
      </c>
      <c r="E52" s="35">
        <v>1</v>
      </c>
      <c r="F52" s="34">
        <v>10</v>
      </c>
      <c r="G52" s="35">
        <v>118</v>
      </c>
      <c r="H52" s="34">
        <v>0</v>
      </c>
      <c r="I52" s="34">
        <v>0</v>
      </c>
      <c r="J52" s="13">
        <v>0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s="1" customFormat="1" ht="18.95" customHeight="1" x14ac:dyDescent="0.2">
      <c r="A53" s="6" t="s">
        <v>59</v>
      </c>
      <c r="B53" s="34">
        <v>1</v>
      </c>
      <c r="C53" s="34">
        <v>3</v>
      </c>
      <c r="D53" s="34">
        <v>17</v>
      </c>
      <c r="E53" s="35">
        <v>0</v>
      </c>
      <c r="F53" s="34">
        <v>0</v>
      </c>
      <c r="G53" s="35">
        <v>0</v>
      </c>
      <c r="H53" s="34">
        <v>0</v>
      </c>
      <c r="I53" s="34">
        <v>0</v>
      </c>
      <c r="J53" s="13">
        <v>0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s="1" customFormat="1" ht="18.95" customHeight="1" x14ac:dyDescent="0.2">
      <c r="A54" s="6" t="s">
        <v>66</v>
      </c>
      <c r="B54" s="34">
        <v>27</v>
      </c>
      <c r="C54" s="34">
        <v>108</v>
      </c>
      <c r="D54" s="34">
        <v>2446</v>
      </c>
      <c r="E54" s="35">
        <v>0</v>
      </c>
      <c r="F54" s="34">
        <v>0</v>
      </c>
      <c r="G54" s="35">
        <v>0</v>
      </c>
      <c r="H54" s="34">
        <v>0</v>
      </c>
      <c r="I54" s="34">
        <v>0</v>
      </c>
      <c r="J54" s="13">
        <v>0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s="1" customFormat="1" ht="18.95" customHeight="1" x14ac:dyDescent="0.2">
      <c r="A55" s="6" t="s">
        <v>55</v>
      </c>
      <c r="B55" s="34">
        <v>48</v>
      </c>
      <c r="C55" s="34">
        <v>192</v>
      </c>
      <c r="D55" s="34">
        <v>3222</v>
      </c>
      <c r="E55" s="35">
        <v>0</v>
      </c>
      <c r="F55" s="34">
        <v>0</v>
      </c>
      <c r="G55" s="35">
        <v>0</v>
      </c>
      <c r="H55" s="34">
        <v>0</v>
      </c>
      <c r="I55" s="34">
        <v>0</v>
      </c>
      <c r="J55" s="13">
        <v>0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s="1" customFormat="1" ht="18.95" customHeight="1" x14ac:dyDescent="0.2">
      <c r="A56" s="6" t="s">
        <v>44</v>
      </c>
      <c r="B56" s="34">
        <v>0</v>
      </c>
      <c r="C56" s="34">
        <v>0</v>
      </c>
      <c r="D56" s="34">
        <v>0</v>
      </c>
      <c r="E56" s="35">
        <v>0</v>
      </c>
      <c r="F56" s="34">
        <v>0</v>
      </c>
      <c r="G56" s="35">
        <v>0</v>
      </c>
      <c r="H56" s="34">
        <v>2</v>
      </c>
      <c r="I56" s="34">
        <v>42</v>
      </c>
      <c r="J56" s="13">
        <v>114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s="1" customFormat="1" ht="15" customHeight="1" x14ac:dyDescent="0.2">
      <c r="A57" s="21" t="s">
        <v>31</v>
      </c>
      <c r="B57" s="19">
        <f t="shared" ref="B57:I57" si="8">SUM(B58:B64)</f>
        <v>488</v>
      </c>
      <c r="C57" s="5">
        <f t="shared" si="8"/>
        <v>1599</v>
      </c>
      <c r="D57" s="5">
        <f t="shared" si="8"/>
        <v>17263</v>
      </c>
      <c r="E57" s="5">
        <f t="shared" si="8"/>
        <v>0</v>
      </c>
      <c r="F57" s="5">
        <f t="shared" si="8"/>
        <v>0</v>
      </c>
      <c r="G57" s="5">
        <f t="shared" si="8"/>
        <v>0</v>
      </c>
      <c r="H57" s="5">
        <f t="shared" si="8"/>
        <v>2</v>
      </c>
      <c r="I57" s="5">
        <f t="shared" si="8"/>
        <v>32</v>
      </c>
      <c r="J57" s="22">
        <f>SUM(J58:J64)</f>
        <v>586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s="1" customFormat="1" ht="18" customHeight="1" x14ac:dyDescent="0.2">
      <c r="A58" s="6" t="s">
        <v>57</v>
      </c>
      <c r="B58" s="35">
        <v>1</v>
      </c>
      <c r="C58" s="34">
        <v>3</v>
      </c>
      <c r="D58" s="34">
        <v>141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13">
        <v>0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s="1" customFormat="1" ht="18" customHeight="1" x14ac:dyDescent="0.2">
      <c r="A59" s="6" t="s">
        <v>50</v>
      </c>
      <c r="B59" s="35">
        <v>5</v>
      </c>
      <c r="C59" s="34">
        <v>20</v>
      </c>
      <c r="D59" s="34">
        <v>452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13">
        <v>0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s="1" customFormat="1" ht="18" customHeight="1" x14ac:dyDescent="0.2">
      <c r="A60" s="6" t="s">
        <v>58</v>
      </c>
      <c r="B60" s="35">
        <v>15</v>
      </c>
      <c r="C60" s="34">
        <v>69</v>
      </c>
      <c r="D60" s="34">
        <v>1181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13">
        <v>0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s="1" customFormat="1" ht="18" customHeight="1" x14ac:dyDescent="0.2">
      <c r="A61" s="6" t="s">
        <v>42</v>
      </c>
      <c r="B61" s="35">
        <v>3</v>
      </c>
      <c r="C61" s="34">
        <v>13</v>
      </c>
      <c r="D61" s="34">
        <v>146</v>
      </c>
      <c r="E61" s="34">
        <v>0</v>
      </c>
      <c r="F61" s="34">
        <v>0</v>
      </c>
      <c r="G61" s="34">
        <v>0</v>
      </c>
      <c r="H61" s="34">
        <v>2</v>
      </c>
      <c r="I61" s="34">
        <v>32</v>
      </c>
      <c r="J61" s="13">
        <v>586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s="1" customFormat="1" ht="18" customHeight="1" x14ac:dyDescent="0.2">
      <c r="A62" s="6" t="s">
        <v>14</v>
      </c>
      <c r="B62" s="35">
        <v>44</v>
      </c>
      <c r="C62" s="34">
        <v>176</v>
      </c>
      <c r="D62" s="34">
        <v>736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13">
        <v>0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s="1" customFormat="1" ht="18" customHeight="1" x14ac:dyDescent="0.2">
      <c r="A63" s="6" t="s">
        <v>40</v>
      </c>
      <c r="B63" s="35">
        <v>392</v>
      </c>
      <c r="C63" s="34">
        <v>1194</v>
      </c>
      <c r="D63" s="34">
        <v>11097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13">
        <v>0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s="1" customFormat="1" ht="18" customHeight="1" x14ac:dyDescent="0.2">
      <c r="A64" s="27" t="s">
        <v>15</v>
      </c>
      <c r="B64" s="35">
        <v>28</v>
      </c>
      <c r="C64" s="36">
        <v>124</v>
      </c>
      <c r="D64" s="36">
        <v>3510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7">
        <v>0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" customHeight="1" x14ac:dyDescent="0.2">
      <c r="A65" s="7" t="s">
        <v>54</v>
      </c>
      <c r="B65" s="28"/>
      <c r="C65" s="7"/>
      <c r="D65" s="8"/>
      <c r="E65" s="8"/>
      <c r="F65" s="8"/>
      <c r="G65" s="8"/>
      <c r="H65" s="8"/>
      <c r="I65" s="9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12.75" customHeight="1" x14ac:dyDescent="0.2">
      <c r="A66" s="11" t="s">
        <v>56</v>
      </c>
      <c r="B66" s="11"/>
      <c r="C66" s="11"/>
      <c r="D66" s="11"/>
      <c r="E66" s="1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12.75" customHeight="1" x14ac:dyDescent="0.2">
      <c r="A67" s="12" t="s">
        <v>7</v>
      </c>
      <c r="B67" s="13"/>
      <c r="C67" s="13"/>
      <c r="D67" s="13"/>
      <c r="E67" s="13"/>
      <c r="F67" s="13"/>
      <c r="G67" s="13"/>
      <c r="H67" s="13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12.75" customHeight="1" x14ac:dyDescent="0.25">
      <c r="A68" s="10" t="s">
        <v>8</v>
      </c>
      <c r="B68" s="10"/>
      <c r="C68" s="10"/>
      <c r="D68" s="10"/>
      <c r="E68" s="10"/>
      <c r="F68" s="10"/>
      <c r="G68" s="10"/>
      <c r="H68" s="10"/>
      <c r="I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2" t="s">
        <v>41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9:22" x14ac:dyDescent="0.25"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9:22" x14ac:dyDescent="0.25"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9:22" x14ac:dyDescent="0.25"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9:22" x14ac:dyDescent="0.25"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9:22" x14ac:dyDescent="0.25"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9:22" x14ac:dyDescent="0.25"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9:22" x14ac:dyDescent="0.25"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9:22" x14ac:dyDescent="0.25"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9:22" x14ac:dyDescent="0.25"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9:22" x14ac:dyDescent="0.25">
      <c r="I90" s="26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9:22" x14ac:dyDescent="0.25"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9:22" x14ac:dyDescent="0.25"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9:22" x14ac:dyDescent="0.25"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9:22" x14ac:dyDescent="0.25"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9:22" x14ac:dyDescent="0.25"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9:22" x14ac:dyDescent="0.25"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1:22" x14ac:dyDescent="0.25"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1:22" x14ac:dyDescent="0.25"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1:22" x14ac:dyDescent="0.25"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1:22" x14ac:dyDescent="0.25"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1:22" x14ac:dyDescent="0.25"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1:22" x14ac:dyDescent="0.25"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1:22" x14ac:dyDescent="0.25"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1:22" x14ac:dyDescent="0.25"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1:22" x14ac:dyDescent="0.25"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1:22" x14ac:dyDescent="0.25"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1:22" x14ac:dyDescent="0.25"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1:22" x14ac:dyDescent="0.25"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1:22" x14ac:dyDescent="0.25"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1:22" x14ac:dyDescent="0.25"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1:22" x14ac:dyDescent="0.25"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1:22" x14ac:dyDescent="0.25"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1:22" x14ac:dyDescent="0.25"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1:22" x14ac:dyDescent="0.25"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1:22" x14ac:dyDescent="0.25"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1:22" x14ac:dyDescent="0.25"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1:22" x14ac:dyDescent="0.25"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1:22" x14ac:dyDescent="0.25"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1:22" x14ac:dyDescent="0.25"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1:22" x14ac:dyDescent="0.25"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1:22" x14ac:dyDescent="0.25"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1:22" x14ac:dyDescent="0.25"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1:22" x14ac:dyDescent="0.25"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1:22" x14ac:dyDescent="0.25"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1:22" x14ac:dyDescent="0.25"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1:22" x14ac:dyDescent="0.25"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1:22" x14ac:dyDescent="0.25"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1:22" x14ac:dyDescent="0.25"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1:22" x14ac:dyDescent="0.25"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1:22" x14ac:dyDescent="0.25"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1:22" x14ac:dyDescent="0.25"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1:22" x14ac:dyDescent="0.25"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1:22" x14ac:dyDescent="0.25"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1:22" x14ac:dyDescent="0.25"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1:22" x14ac:dyDescent="0.25"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1:22" x14ac:dyDescent="0.25"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1:22" x14ac:dyDescent="0.25"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1:22" x14ac:dyDescent="0.25"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1:22" x14ac:dyDescent="0.25"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1:22" x14ac:dyDescent="0.25"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1:22" x14ac:dyDescent="0.25"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1:22" x14ac:dyDescent="0.25"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1:22" x14ac:dyDescent="0.25"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1:22" x14ac:dyDescent="0.25"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1:22" x14ac:dyDescent="0.25"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1:22" x14ac:dyDescent="0.25"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1:22" x14ac:dyDescent="0.25"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1:22" x14ac:dyDescent="0.25"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1:22" x14ac:dyDescent="0.25"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1:22" x14ac:dyDescent="0.25"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1:22" x14ac:dyDescent="0.25"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1:22" x14ac:dyDescent="0.25"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1:22" x14ac:dyDescent="0.25"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1:22" x14ac:dyDescent="0.25"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1:22" x14ac:dyDescent="0.25"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1:22" x14ac:dyDescent="0.25"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1:22" x14ac:dyDescent="0.25"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1:22" x14ac:dyDescent="0.25"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1:22" x14ac:dyDescent="0.25"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1:22" x14ac:dyDescent="0.25"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1:22" x14ac:dyDescent="0.25"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1:22" x14ac:dyDescent="0.25"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1:22" x14ac:dyDescent="0.25"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1:22" x14ac:dyDescent="0.25"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1:22" x14ac:dyDescent="0.25"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1:22" x14ac:dyDescent="0.25"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1:22" x14ac:dyDescent="0.25"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1:22" x14ac:dyDescent="0.25"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1:22" x14ac:dyDescent="0.25"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1:22" x14ac:dyDescent="0.25"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1:22" x14ac:dyDescent="0.25"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1:22" x14ac:dyDescent="0.25"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1:22" x14ac:dyDescent="0.25"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1:22" x14ac:dyDescent="0.25"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1:22" x14ac:dyDescent="0.25"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1:22" x14ac:dyDescent="0.25"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1:22" x14ac:dyDescent="0.25"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1:22" x14ac:dyDescent="0.25"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1:22" x14ac:dyDescent="0.25"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1:22" x14ac:dyDescent="0.25"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1:22" x14ac:dyDescent="0.25"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1:22" x14ac:dyDescent="0.25"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1:22" x14ac:dyDescent="0.25"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1:22" x14ac:dyDescent="0.25"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1:22" x14ac:dyDescent="0.25"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1:22" x14ac:dyDescent="0.25"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1:22" x14ac:dyDescent="0.25"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1:22" x14ac:dyDescent="0.25"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1:22" x14ac:dyDescent="0.25"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1:22" x14ac:dyDescent="0.25"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1:22" x14ac:dyDescent="0.25"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1:22" x14ac:dyDescent="0.25"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</sheetData>
  <sortState ref="A58:J64">
    <sortCondition ref="A58:A64"/>
  </sortState>
  <mergeCells count="11">
    <mergeCell ref="A9:A11"/>
    <mergeCell ref="B9:J9"/>
    <mergeCell ref="B10:D10"/>
    <mergeCell ref="E10:G10"/>
    <mergeCell ref="H10:J10"/>
    <mergeCell ref="A1:J1"/>
    <mergeCell ref="A2:J2"/>
    <mergeCell ref="A3:J3"/>
    <mergeCell ref="A7:J7"/>
    <mergeCell ref="A5:J5"/>
    <mergeCell ref="A6:J6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  <ignoredErrors>
    <ignoredError sqref="B20:D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</vt:lpstr>
      <vt:lpstr>Cuadro_6!Área_de_impresión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2025-04-23T16:28:19Z</cp:lastPrinted>
  <dcterms:created xsi:type="dcterms:W3CDTF">2022-03-03T15:16:48Z</dcterms:created>
  <dcterms:modified xsi:type="dcterms:W3CDTF">2025-05-02T21:01:41Z</dcterms:modified>
</cp:coreProperties>
</file>